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acpet\Desktop\"/>
    </mc:Choice>
  </mc:AlternateContent>
  <bookViews>
    <workbookView xWindow="540" yWindow="1305" windowWidth="19440" windowHeight="11340"/>
  </bookViews>
  <sheets>
    <sheet name="HMG 2018" sheetId="4" r:id="rId1"/>
  </sheets>
  <definedNames>
    <definedName name="_xlnm._FilterDatabase" localSheetId="0" hidden="1">'HMG 2018'!$A$6:$AE$20</definedName>
    <definedName name="_Ref363218695" localSheetId="0">'HMG 2018'!#REF!</definedName>
  </definedNames>
  <calcPr calcId="162913"/>
</workbook>
</file>

<file path=xl/calcChain.xml><?xml version="1.0" encoding="utf-8"?>
<calcChain xmlns="http://schemas.openxmlformats.org/spreadsheetml/2006/main">
  <c r="L16" i="4" l="1"/>
  <c r="J16" i="4" s="1"/>
  <c r="L17" i="4"/>
  <c r="J17" i="4" s="1"/>
  <c r="L13" i="4" l="1"/>
  <c r="L12" i="4"/>
  <c r="L15" i="4" l="1"/>
  <c r="J15" i="4" s="1"/>
  <c r="L11" i="4" l="1"/>
  <c r="J11" i="4" s="1"/>
  <c r="L7" i="4" l="1"/>
  <c r="J7" i="4" l="1"/>
  <c r="L9" i="4"/>
  <c r="J9" i="4" s="1"/>
  <c r="L8" i="4"/>
  <c r="J8" i="4" s="1"/>
  <c r="L10" i="4"/>
  <c r="J10" i="4" s="1"/>
</calcChain>
</file>

<file path=xl/sharedStrings.xml><?xml version="1.0" encoding="utf-8"?>
<sst xmlns="http://schemas.openxmlformats.org/spreadsheetml/2006/main" count="322" uniqueCount="139">
  <si>
    <t xml:space="preserve">Identifikace výzvy </t>
  </si>
  <si>
    <t>Základní plánované údaje o výzvě</t>
  </si>
  <si>
    <t>Číslo výzvy</t>
  </si>
  <si>
    <t>Název výzvy</t>
  </si>
  <si>
    <t>Prioritní osa / priorita Unie</t>
  </si>
  <si>
    <t>Investiční priorita / prioritní oblast / specifický cíl (ENRF)</t>
  </si>
  <si>
    <t>Specifický cíl</t>
  </si>
  <si>
    <t>Opatření</t>
  </si>
  <si>
    <t>Podopatření / Záměr</t>
  </si>
  <si>
    <t>Operace</t>
  </si>
  <si>
    <t>Model hodnocení</t>
  </si>
  <si>
    <t>Plánované datum vyhlášení výzvy</t>
  </si>
  <si>
    <t>Plánované datum zahájení  příjmu žádostí o podporu</t>
  </si>
  <si>
    <t>Plánované datum ukončení příjmu předběžných žádostí o podporu</t>
  </si>
  <si>
    <t xml:space="preserve">Plánované datum ukončení příjmu žádostí o podporu </t>
  </si>
  <si>
    <t>a</t>
  </si>
  <si>
    <t>b</t>
  </si>
  <si>
    <t>c</t>
  </si>
  <si>
    <t>d</t>
  </si>
  <si>
    <t>e</t>
  </si>
  <si>
    <t>f</t>
  </si>
  <si>
    <t>g</t>
  </si>
  <si>
    <t>h</t>
  </si>
  <si>
    <t>i</t>
  </si>
  <si>
    <t>j</t>
  </si>
  <si>
    <t>k</t>
  </si>
  <si>
    <t>l</t>
  </si>
  <si>
    <t>m</t>
  </si>
  <si>
    <t>n</t>
  </si>
  <si>
    <t>o</t>
  </si>
  <si>
    <t>p</t>
  </si>
  <si>
    <t>q</t>
  </si>
  <si>
    <t>Zacílení výzvy</t>
  </si>
  <si>
    <t>Podporované aktivity</t>
  </si>
  <si>
    <t>Cílové skupiny</t>
  </si>
  <si>
    <t>Typy příjemců</t>
  </si>
  <si>
    <t>r</t>
  </si>
  <si>
    <t>Synergie a komplementarita výzvy</t>
  </si>
  <si>
    <t>Komplementarita plánované výzvy</t>
  </si>
  <si>
    <t>Synergie plánované výzvy</t>
  </si>
  <si>
    <t>Popis synergie</t>
  </si>
  <si>
    <t>Identifikace a název vazby</t>
  </si>
  <si>
    <t>Program</t>
  </si>
  <si>
    <t>Číslo zrcadlové synergické výzvy</t>
  </si>
  <si>
    <t>Název zrcadlové synergické výzvy</t>
  </si>
  <si>
    <t>s</t>
  </si>
  <si>
    <t>u</t>
  </si>
  <si>
    <t>w</t>
  </si>
  <si>
    <t>x</t>
  </si>
  <si>
    <t>y</t>
  </si>
  <si>
    <t>z</t>
  </si>
  <si>
    <t>Území
(místo dopadu)</t>
  </si>
  <si>
    <t>Výzvy z hlediska posloupnosti synergické vazby</t>
  </si>
  <si>
    <t>v</t>
  </si>
  <si>
    <t>j - l</t>
  </si>
  <si>
    <t>a - h</t>
  </si>
  <si>
    <t>t</t>
  </si>
  <si>
    <t>s - t</t>
  </si>
  <si>
    <t>w - z</t>
  </si>
  <si>
    <t>Alokace plánové výzvy (podpora)</t>
  </si>
  <si>
    <t>Řídící orgán vyplní druh výzvy: kolová nebo průběžná.</t>
  </si>
  <si>
    <t xml:space="preserve">Řídící orgán doplní model hodnocení: jednokolový nebo dvoukolový. </t>
  </si>
  <si>
    <t>n-q</t>
  </si>
  <si>
    <t>Řídící orgán doplní minimálně měsíc a rok k jednotlivým datovým položkám. Na zvážení řídícího orgánu je možné doplnit konkrétní den.</t>
  </si>
  <si>
    <t>Řídící orgán doplní: ANO nebo NE.</t>
  </si>
  <si>
    <t>Poznámky k vyplnění jednotlivých polí:</t>
  </si>
  <si>
    <t>Řídící orgán vyplňuje podle relevantnosti jednotlivých úrovní pro jednotlivé programy spolufinancované z ESI fondů. U nerelevantních polí uvede N/R.</t>
  </si>
  <si>
    <t>Řídící orgán doplní alokaci (podporu) v CZK se zaokrouhlením na celá čísla.</t>
  </si>
  <si>
    <t>Řídící orgán popíše zacílení výzvy - textové pole. U nerelevantních polí uvede N/R - to znamená, že výzva nebude zacílena a bude podporováno vše, co je uvedeno v programovém dokumentu.</t>
  </si>
  <si>
    <t>Řídící orgán vyplňuje pouze u relevantních výzev, tj. pouze výzev s dvoukolovým hodnocením. U nerelevantních polí uvede N/R.</t>
  </si>
  <si>
    <t>Řídící orgán vyplní, zda jde o výzvu počáteční nebo navazující, v případě, že u sloupce "t" doplnil ANO. Pokud doplnil NE, uvede N/R.</t>
  </si>
  <si>
    <t>Řídící orgán popíše synergii v případě, že u sloupce "t" doplnil ANO. Pokud doplnil NE, uvede N/R.</t>
  </si>
  <si>
    <t>Řídící orgán vyplní v případě, že u sloupce "t" doplnil ANO. Pokud doplnil NE, uvede N/R.</t>
  </si>
  <si>
    <t>N/R</t>
  </si>
  <si>
    <t>jednokolový</t>
  </si>
  <si>
    <t>Ano</t>
  </si>
  <si>
    <t>Ne</t>
  </si>
  <si>
    <t>Celková alokace (CZK)</t>
  </si>
  <si>
    <t>Z toho příspěvek Unie (CZK)</t>
  </si>
  <si>
    <t>Z toho národní spolufinancování (CZK)</t>
  </si>
  <si>
    <t>kolová</t>
  </si>
  <si>
    <t>NR</t>
  </si>
  <si>
    <t>IP 9a</t>
  </si>
  <si>
    <t>OP Z, OP PPR</t>
  </si>
  <si>
    <t>2.1 Zvýšení kvality a dostupnosti služeb vedoucí k sociální inkluzi</t>
  </si>
  <si>
    <t>Osoby sociálně vyloučené či ohrožené sociálním vyloučením, osoby se zdravotním postižením</t>
  </si>
  <si>
    <t>Nestátní neziskové organizace, OSS, PO OSS, kraje, organizace zřizované nebo zakládané kraji, obce, organizace zřizované nebo zakládané obcemi, dobrovolné svazky obcí, organizace zřizované nebo zakládané dobrovolnými svazky obcí, církve, církevní organizace</t>
  </si>
  <si>
    <r>
      <t>Druh výzvy</t>
    </r>
    <r>
      <rPr>
        <b/>
        <vertAlign val="superscript"/>
        <sz val="10"/>
        <rFont val="Arial"/>
        <family val="2"/>
        <charset val="238"/>
      </rPr>
      <t xml:space="preserve"> </t>
    </r>
  </si>
  <si>
    <t>Datovým zdrojem pro definování datových položek Harmonogramu výzev na rok 2016 je MP monitorování a MP MS2014+.</t>
  </si>
  <si>
    <t>Rozvoj sociálních služeb II.</t>
  </si>
  <si>
    <t>Rozvoj sociálních služeb (SVL) II.</t>
  </si>
  <si>
    <t>Správní obvody obcí s rozšířenou působností, na jejichž území se nenachází sociálně vyloučené lokality, mimo hl.m. Praha</t>
  </si>
  <si>
    <t>Správní obvody obcí s rozšířenou působností, na jejichž území se nachází sociálně vyloučené lokality, mimo hl.m. Praha</t>
  </si>
  <si>
    <t>Plánovaná data udávají pouze měsíce</t>
  </si>
  <si>
    <t>Do správních obvodu ORP se SVL jde 70 % z alokací prioritní osy 2.</t>
  </si>
  <si>
    <t>Zdravotnické služby a péče o zdraví,  Sociální začleňování a boj s chudobou</t>
  </si>
  <si>
    <t>Sociální bydlení II.</t>
  </si>
  <si>
    <t>Pořízení bytů, bytových domů, nebytových prostor a jejich adaptace pro potřeby sociálního bydlení a pořízení nezbytného základního vybavení</t>
  </si>
  <si>
    <t>Osoby v bytové nouzi</t>
  </si>
  <si>
    <t>Obce, NNO, církve, církevní organizace</t>
  </si>
  <si>
    <t>Sociální začleňování a boj s chudobou</t>
  </si>
  <si>
    <t>OP Z, OP PPR, OP VVV</t>
  </si>
  <si>
    <t>Sociální bydlení (SVL) II.</t>
  </si>
  <si>
    <t>Energetické úspory v bytových domech III.</t>
  </si>
  <si>
    <t>IP 4c</t>
  </si>
  <si>
    <t>2.5 Snížení energetické náročnosti v sektoru bydlení</t>
  </si>
  <si>
    <t>průběžná</t>
  </si>
  <si>
    <t>Energeticky úsporná opatření na obálce budovy, výměna nebo instalace nových zdrojů tepla</t>
  </si>
  <si>
    <t>Majitelé a obyvatelé bytových domů, obyvatelé obcí a měst</t>
  </si>
  <si>
    <t>Území celé ČR mimo hl. m. Prahy</t>
  </si>
  <si>
    <t>NE</t>
  </si>
  <si>
    <t>Úspory energie</t>
  </si>
  <si>
    <t>NZÚ, PANEL 2013+, PRV, OP PPR, OP ŽP, OP PIK</t>
  </si>
  <si>
    <t xml:space="preserve">Nákup objektů, zařízení a vybavení a stavební úpravy pro vybrané sociální služby:      Domovy se zvláštním režimem (komunitního typu podle nově nastavených standardů MPSV), Domovy pro osoby se zdravotním postižením, Chráněné bydlení, Osobní asistence, Denní stacionáře, Týdenní stacionáře, Azylové domy
</t>
  </si>
  <si>
    <t>Společenství vlastníků jednotek, bytová družstva jako správci bytových domů dle zákona č. 311/2013 Sb.; ostatní vlastníci bytových domů s výjimkou fyzických osob nepodnikajících</t>
  </si>
  <si>
    <t>IP 10</t>
  </si>
  <si>
    <t>2.4 Zvýšení kvality a dostupnosti infrastruktury pro vzdělávání a celoživotní učení</t>
  </si>
  <si>
    <t>Celá ČR mimo hl. m. Praha</t>
  </si>
  <si>
    <t>Školy a školská zařízení, kraje, organizace zřizované nebo zakládané kraji, obce, organizace zřizované nebo zakládané obcemi, NNO, církve, církevní organizace, OSS, PO OSS, další subjekty podílející se na realizaci vzdělávaích aktivit</t>
  </si>
  <si>
    <t>OP VVV, OP Z</t>
  </si>
  <si>
    <t>Sociální bydlení - ITI</t>
  </si>
  <si>
    <t>Sociální bydlení - CLLD</t>
  </si>
  <si>
    <t>Sociální bydlení - IPRÚ</t>
  </si>
  <si>
    <t>IP 9d</t>
  </si>
  <si>
    <t>4.1 Posílení komunitně vedeného místního rozvoje za účelem zvýšení kvality ve venkovských oblastech a aktivizace místního potenciálu</t>
  </si>
  <si>
    <t>Území aglomerací ITI mimo území hl. m. Prahy</t>
  </si>
  <si>
    <t>Území aglomerací IPRÚ</t>
  </si>
  <si>
    <t>Infrastruktura vedoucí k přechodu do škol hlavního vzdělávacího proudu a k samostatnému způsobu života</t>
  </si>
  <si>
    <t>Děti do 3 let, děti v předškolním vzdělávání, žáci, studenti, osoby sociálně vyloučené, osoby ohrožené sociálním vyloučením, osoby se speciálními vzdělávacími potřebami, pedagogičtí pracovníci</t>
  </si>
  <si>
    <t>Děti do 3 let, děti v předškolním vzdělávání, osoby sociálně vyloučené, osoby ohrožené sociálním vyloučením, osoby se speciálními vzdělávacími potřebami, pedagogičtí pracovníci</t>
  </si>
  <si>
    <t>Správní obvody obcí s rozšířenou působností, na jejichž území se nenachází sociálně vyloučené lokality; mimo hl.m. Praha.</t>
  </si>
  <si>
    <t>Správní obvody obcí s rozšířenou působností, na jejichž území se nachází sociálně vyloučené lokality; mimo hl.m. Praha.</t>
  </si>
  <si>
    <t>Budováním či modernizací infrastruktury škol a školských zařízení (škol samostatně zřízených pro žáky se zdravotním postižením (podle §16 odstavce 9 a § 48 zákona č. 561/2004 Sb.); školních poradenský pracovišť (ŠPP) škol podle §16 odstavce 9 a § 48 zákona č. 561/2004 Sb.; školských poradenských zařízení (ŠPZ), tedy pedagogicko-psychologické poradny (PPP) a speciálně pedagogická centra (SPC).</t>
  </si>
  <si>
    <t>PRV, OP ŽP, OP Z, OP VVV, OP PPR</t>
  </si>
  <si>
    <t>Infrastruktura pro předškolní vzdělávání II.*</t>
  </si>
  <si>
    <t>Infrastruktura pro předškolní vzdělávání (SVL) II.*</t>
  </si>
  <si>
    <t>* Výzvy budou vyhlášeny pouze v případě, že Evropská komise bude souhlasit s realokací prostředků do SC 2.4</t>
  </si>
  <si>
    <t>Harmonogram výzev pro IROP na rok 2018 (k 16.05.2018)</t>
  </si>
  <si>
    <t>Navyšování kapacit infrastruktury mateřských škol a dětských skupin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</si>
</sst>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m\/yyyy"/>
  </numFmts>
  <fonts count="16" x14ac:knownFonts="1">
    <font>
      <sz val="11"/>
      <color theme="1"/>
      <name val="Calibri"/>
      <family val="2"/>
      <charset val="238"/>
      <scheme val="minor"/>
    </font>
    <font>
      <sz val="10"/>
      <name val="Arial"/>
      <family val="2"/>
      <charset val="238"/>
    </font>
    <font>
      <sz val="8"/>
      <color theme="1"/>
      <name val="Calibri"/>
      <family val="2"/>
      <charset val="238"/>
      <scheme val="minor"/>
    </font>
    <font>
      <i/>
      <sz val="8"/>
      <color theme="1"/>
      <name val="Calibri"/>
      <family val="2"/>
      <charset val="238"/>
      <scheme val="minor"/>
    </font>
    <font>
      <b/>
      <sz val="16"/>
      <name val="Arial"/>
      <family val="2"/>
      <charset val="238"/>
    </font>
    <font>
      <b/>
      <sz val="10"/>
      <name val="Arial"/>
      <family val="2"/>
      <charset val="238"/>
    </font>
    <font>
      <b/>
      <vertAlign val="superscript"/>
      <sz val="10"/>
      <name val="Arial"/>
      <family val="2"/>
      <charset val="238"/>
    </font>
    <font>
      <i/>
      <sz val="10"/>
      <name val="Arial"/>
      <family val="2"/>
      <charset val="238"/>
    </font>
    <font>
      <i/>
      <sz val="10"/>
      <name val="Calibri"/>
      <family val="2"/>
      <charset val="238"/>
      <scheme val="minor"/>
    </font>
    <font>
      <sz val="11"/>
      <name val="Arial"/>
      <family val="2"/>
      <charset val="238"/>
    </font>
    <font>
      <sz val="11"/>
      <name val="Calibri"/>
      <family val="2"/>
      <charset val="238"/>
      <scheme val="minor"/>
    </font>
    <font>
      <sz val="10"/>
      <name val="Calibri"/>
      <family val="2"/>
      <charset val="238"/>
      <scheme val="minor"/>
    </font>
    <font>
      <b/>
      <i/>
      <sz val="10"/>
      <name val="Arial"/>
      <family val="2"/>
      <charset val="238"/>
    </font>
    <font>
      <sz val="12"/>
      <name val="Arial"/>
      <family val="2"/>
      <charset val="238"/>
    </font>
    <font>
      <sz val="8"/>
      <name val="Arial"/>
      <family val="2"/>
      <charset val="238"/>
    </font>
    <font>
      <sz val="10"/>
      <color theme="1"/>
      <name val="Arial"/>
      <family val="2"/>
      <charset val="238"/>
    </font>
  </fonts>
  <fills count="11">
    <fill>
      <patternFill patternType="none"/>
    </fill>
    <fill>
      <patternFill patternType="gray125"/>
    </fill>
    <fill>
      <patternFill patternType="solid">
        <fgColor theme="6" tint="0.79998168889431442"/>
        <bgColor indexed="64"/>
      </patternFill>
    </fill>
    <fill>
      <patternFill patternType="solid">
        <fgColor theme="2"/>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2" tint="-0.249977111117893"/>
        <bgColor indexed="64"/>
      </patternFill>
    </fill>
    <fill>
      <patternFill patternType="solid">
        <fgColor theme="6" tint="0.39997558519241921"/>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theme="4" tint="0.39997558519241921"/>
      </left>
      <right style="thin">
        <color theme="4" tint="0.39997558519241921"/>
      </right>
      <top style="thin">
        <color theme="4" tint="0.39997558519241921"/>
      </top>
      <bottom style="thin">
        <color theme="4" tint="0.39997558519241921"/>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right/>
      <top/>
      <bottom style="thin">
        <color theme="4" tint="0.39997558519241921"/>
      </bottom>
      <diagonal/>
    </border>
    <border>
      <left/>
      <right/>
      <top style="thin">
        <color indexed="64"/>
      </top>
      <bottom/>
      <diagonal/>
    </border>
  </borders>
  <cellStyleXfs count="1">
    <xf numFmtId="0" fontId="0" fillId="0" borderId="0"/>
  </cellStyleXfs>
  <cellXfs count="69">
    <xf numFmtId="0" fontId="0" fillId="0" borderId="0" xfId="0"/>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3" fillId="0" borderId="0" xfId="0" applyFont="1" applyAlignment="1">
      <alignment vertical="center"/>
    </xf>
    <xf numFmtId="0" fontId="2" fillId="10" borderId="0" xfId="0" applyFont="1" applyFill="1" applyAlignment="1">
      <alignment horizontal="left" vertical="center"/>
    </xf>
    <xf numFmtId="0" fontId="4" fillId="0" borderId="2" xfId="0" applyFont="1" applyBorder="1" applyAlignment="1">
      <alignment horizontal="center" vertical="center"/>
    </xf>
    <xf numFmtId="0" fontId="1" fillId="6" borderId="3" xfId="0" applyFont="1" applyFill="1" applyBorder="1" applyAlignment="1">
      <alignment horizontal="center" vertical="center" wrapText="1"/>
    </xf>
    <xf numFmtId="0" fontId="1" fillId="6"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7" fillId="6" borderId="3"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8" fillId="3" borderId="1" xfId="0" applyFont="1" applyFill="1" applyBorder="1" applyAlignment="1">
      <alignment horizontal="center" vertical="center"/>
    </xf>
    <xf numFmtId="0" fontId="8" fillId="3" borderId="1" xfId="0" applyFont="1" applyFill="1" applyBorder="1" applyAlignment="1">
      <alignment horizontal="center" vertical="center" wrapText="1"/>
    </xf>
    <xf numFmtId="0" fontId="1" fillId="0" borderId="1" xfId="0" applyFont="1" applyFill="1" applyBorder="1" applyAlignment="1">
      <alignment horizontal="left" vertical="center"/>
    </xf>
    <xf numFmtId="0" fontId="1" fillId="0" borderId="1" xfId="0" applyFont="1" applyFill="1" applyBorder="1" applyAlignment="1">
      <alignment horizontal="left" vertical="center" wrapText="1"/>
    </xf>
    <xf numFmtId="164" fontId="1" fillId="0" borderId="1" xfId="0" applyNumberFormat="1" applyFont="1" applyFill="1" applyBorder="1" applyAlignment="1">
      <alignment horizontal="left" vertical="center" wrapText="1"/>
    </xf>
    <xf numFmtId="0" fontId="10" fillId="0" borderId="0" xfId="0" applyFont="1" applyAlignment="1">
      <alignment vertical="center"/>
    </xf>
    <xf numFmtId="0" fontId="11" fillId="0" borderId="0" xfId="0" applyFont="1" applyAlignment="1">
      <alignment vertical="center"/>
    </xf>
    <xf numFmtId="0" fontId="10" fillId="0" borderId="0" xfId="0" applyFont="1" applyAlignment="1">
      <alignment vertical="center" wrapText="1"/>
    </xf>
    <xf numFmtId="0" fontId="9" fillId="0" borderId="0" xfId="0" applyFont="1" applyAlignment="1">
      <alignment vertical="center"/>
    </xf>
    <xf numFmtId="3" fontId="1" fillId="0" borderId="1" xfId="0" applyNumberFormat="1" applyFont="1" applyFill="1" applyBorder="1" applyAlignment="1">
      <alignment horizontal="left" vertical="center" wrapText="1"/>
    </xf>
    <xf numFmtId="0" fontId="0" fillId="0" borderId="0" xfId="0"/>
    <xf numFmtId="0" fontId="1" fillId="0" borderId="1" xfId="0" applyFont="1" applyFill="1" applyBorder="1" applyAlignment="1">
      <alignment vertical="center" wrapText="1"/>
    </xf>
    <xf numFmtId="3" fontId="1" fillId="10" borderId="0" xfId="0" applyNumberFormat="1" applyFont="1" applyFill="1" applyBorder="1" applyAlignment="1">
      <alignment horizontal="left" vertical="center" wrapText="1"/>
    </xf>
    <xf numFmtId="0" fontId="10" fillId="0" borderId="0" xfId="0" applyFont="1" applyFill="1" applyAlignment="1">
      <alignment vertical="center"/>
    </xf>
    <xf numFmtId="164" fontId="1" fillId="0" borderId="0" xfId="0" applyNumberFormat="1" applyFont="1" applyBorder="1" applyAlignment="1">
      <alignment horizontal="left" vertical="center" wrapText="1"/>
    </xf>
    <xf numFmtId="0" fontId="9" fillId="0" borderId="0" xfId="0" applyFont="1" applyAlignment="1">
      <alignment horizontal="justify" vertical="center"/>
    </xf>
    <xf numFmtId="0" fontId="10" fillId="0" borderId="0" xfId="0" applyFont="1" applyBorder="1" applyAlignment="1">
      <alignment vertical="center"/>
    </xf>
    <xf numFmtId="0" fontId="13" fillId="0" borderId="0" xfId="0" applyFont="1" applyAlignment="1">
      <alignment horizontal="justify" vertical="center"/>
    </xf>
    <xf numFmtId="0" fontId="12" fillId="0" borderId="8" xfId="0" applyFont="1" applyBorder="1" applyAlignment="1">
      <alignment horizontal="center" vertical="center"/>
    </xf>
    <xf numFmtId="0" fontId="14" fillId="0" borderId="0" xfId="0" applyFont="1" applyAlignment="1">
      <alignment horizontal="justify" vertical="center"/>
    </xf>
    <xf numFmtId="0" fontId="10" fillId="0" borderId="0" xfId="0" applyFont="1" applyFill="1" applyBorder="1" applyAlignment="1">
      <alignment vertical="center"/>
    </xf>
    <xf numFmtId="0" fontId="15" fillId="0" borderId="1" xfId="0" applyFont="1" applyFill="1" applyBorder="1" applyAlignment="1">
      <alignment horizontal="left" vertical="center" wrapText="1"/>
    </xf>
    <xf numFmtId="0" fontId="15" fillId="0" borderId="7" xfId="0" applyFont="1" applyFill="1" applyBorder="1" applyAlignment="1">
      <alignment horizontal="left" vertical="center" wrapText="1"/>
    </xf>
    <xf numFmtId="0" fontId="1" fillId="0" borderId="1" xfId="0" applyFont="1" applyFill="1" applyBorder="1" applyAlignment="1">
      <alignment horizontal="justify" vertical="center"/>
    </xf>
    <xf numFmtId="16" fontId="1" fillId="0" borderId="1" xfId="0" applyNumberFormat="1" applyFont="1" applyFill="1" applyBorder="1" applyAlignment="1">
      <alignment horizontal="left" vertical="center" wrapText="1"/>
    </xf>
    <xf numFmtId="0" fontId="1" fillId="0" borderId="1" xfId="0" applyFont="1" applyFill="1" applyBorder="1" applyAlignment="1">
      <alignment horizontal="justify" vertical="center" wrapText="1"/>
    </xf>
    <xf numFmtId="0" fontId="1" fillId="10" borderId="13" xfId="0" applyFont="1" applyFill="1" applyBorder="1" applyAlignment="1">
      <alignment horizontal="left" vertical="center" wrapText="1"/>
    </xf>
    <xf numFmtId="0" fontId="1" fillId="10" borderId="0" xfId="0" applyFont="1" applyFill="1" applyBorder="1" applyAlignment="1">
      <alignment horizontal="left" vertical="center" wrapText="1"/>
    </xf>
    <xf numFmtId="0" fontId="12" fillId="0" borderId="0" xfId="0" applyFont="1" applyAlignment="1">
      <alignment horizontal="left" vertical="center"/>
    </xf>
    <xf numFmtId="0" fontId="7" fillId="0" borderId="12" xfId="0" applyFont="1" applyBorder="1" applyAlignment="1">
      <alignment horizontal="left" vertical="center" wrapText="1"/>
    </xf>
    <xf numFmtId="0" fontId="7" fillId="0" borderId="8" xfId="0" applyFont="1" applyBorder="1" applyAlignment="1">
      <alignment horizontal="left" vertical="center" wrapText="1"/>
    </xf>
    <xf numFmtId="0" fontId="7" fillId="0" borderId="9" xfId="0" applyFont="1" applyBorder="1" applyAlignment="1">
      <alignment horizontal="left" vertical="center" wrapText="1"/>
    </xf>
    <xf numFmtId="0" fontId="10" fillId="0" borderId="10" xfId="0" applyFont="1" applyBorder="1" applyAlignment="1">
      <alignment horizontal="left" vertical="center" wrapText="1"/>
    </xf>
    <xf numFmtId="0" fontId="10" fillId="0" borderId="11" xfId="0" applyFont="1" applyBorder="1" applyAlignment="1">
      <alignment horizontal="left" vertical="center" wrapText="1"/>
    </xf>
    <xf numFmtId="0" fontId="5" fillId="3" borderId="1"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4" borderId="7"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5" fillId="6" borderId="3" xfId="0" applyFont="1" applyFill="1" applyBorder="1" applyAlignment="1">
      <alignment horizontal="center" vertical="center" wrapText="1"/>
    </xf>
    <xf numFmtId="0" fontId="5" fillId="6" borderId="4" xfId="0" applyFont="1" applyFill="1" applyBorder="1" applyAlignment="1">
      <alignment horizontal="center" vertical="center" wrapText="1"/>
    </xf>
    <xf numFmtId="0" fontId="5" fillId="6" borderId="5" xfId="0" applyFont="1" applyFill="1" applyBorder="1" applyAlignment="1">
      <alignment horizontal="center" vertical="center" wrapText="1"/>
    </xf>
    <xf numFmtId="0" fontId="5" fillId="6" borderId="6" xfId="0" applyFont="1" applyFill="1" applyBorder="1" applyAlignment="1">
      <alignment horizontal="center" vertical="center" wrapText="1"/>
    </xf>
    <xf numFmtId="0" fontId="5" fillId="6" borderId="7" xfId="0" applyFont="1" applyFill="1" applyBorder="1" applyAlignment="1">
      <alignment horizontal="center" vertical="center" wrapText="1"/>
    </xf>
    <xf numFmtId="0" fontId="4" fillId="0" borderId="0" xfId="0" applyFont="1" applyFill="1" applyBorder="1" applyAlignment="1">
      <alignment horizontal="center" vertical="center"/>
    </xf>
    <xf numFmtId="0" fontId="5" fillId="9" borderId="3" xfId="0" applyFont="1" applyFill="1" applyBorder="1" applyAlignment="1">
      <alignment horizontal="center" vertical="center" wrapText="1"/>
    </xf>
    <xf numFmtId="0" fontId="5" fillId="9" borderId="4" xfId="0" applyFont="1" applyFill="1" applyBorder="1" applyAlignment="1">
      <alignment horizontal="center" vertical="center" wrapText="1"/>
    </xf>
    <xf numFmtId="0" fontId="5" fillId="9" borderId="5"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4"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7" borderId="1" xfId="0" applyFont="1" applyFill="1" applyBorder="1" applyAlignment="1">
      <alignment horizontal="center" vertical="center" wrapText="1"/>
    </xf>
    <xf numFmtId="0" fontId="5" fillId="8" borderId="1"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cellXfs>
  <cellStyles count="1">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34"/>
  <sheetViews>
    <sheetView tabSelected="1" zoomScale="80" zoomScaleNormal="80" workbookViewId="0">
      <pane ySplit="6" topLeftCell="A7" activePane="bottomLeft" state="frozen"/>
      <selection pane="bottomLeft" activeCell="R17" sqref="R17"/>
    </sheetView>
  </sheetViews>
  <sheetFormatPr defaultColWidth="9.140625" defaultRowHeight="15" x14ac:dyDescent="0.25"/>
  <cols>
    <col min="1" max="1" width="7.5703125" style="19" customWidth="1"/>
    <col min="2" max="2" width="16.42578125" style="19" customWidth="1"/>
    <col min="3" max="3" width="9.140625" style="19"/>
    <col min="4" max="4" width="12.7109375" style="19" customWidth="1"/>
    <col min="5" max="5" width="17.42578125" style="20" customWidth="1"/>
    <col min="6" max="6" width="9.140625" style="19"/>
    <col min="7" max="7" width="13.140625" style="19" customWidth="1"/>
    <col min="8" max="8" width="9.140625" style="19"/>
    <col min="9" max="9" width="9.140625" style="19" customWidth="1"/>
    <col min="10" max="10" width="20.42578125" style="19" customWidth="1"/>
    <col min="11" max="12" width="17.28515625" style="19" customWidth="1"/>
    <col min="13" max="13" width="12.42578125" style="19" customWidth="1"/>
    <col min="14" max="14" width="11" style="19" customWidth="1"/>
    <col min="15" max="15" width="10.85546875" style="19" customWidth="1"/>
    <col min="16" max="16" width="12.42578125" style="19" customWidth="1"/>
    <col min="17" max="17" width="9.7109375" style="19" customWidth="1"/>
    <col min="18" max="18" width="33.5703125" style="19" customWidth="1"/>
    <col min="19" max="19" width="22" style="19" customWidth="1"/>
    <col min="20" max="20" width="16.28515625" style="19" customWidth="1"/>
    <col min="21" max="21" width="31.7109375" style="22" customWidth="1"/>
    <col min="22" max="22" width="17.140625" style="19" customWidth="1"/>
    <col min="23" max="23" width="12.42578125" style="19" customWidth="1"/>
    <col min="24" max="24" width="12.85546875" style="19" customWidth="1"/>
    <col min="25" max="25" width="9.140625" style="19" customWidth="1"/>
    <col min="26" max="26" width="26" style="19" bestFit="1" customWidth="1"/>
    <col min="27" max="27" width="33.42578125" style="21" bestFit="1" customWidth="1"/>
    <col min="28" max="28" width="10.5703125" style="19" customWidth="1"/>
    <col min="29" max="29" width="11.28515625" style="19" customWidth="1"/>
    <col min="30" max="30" width="10.28515625" style="1" customWidth="1"/>
    <col min="31" max="31" width="18.28515625" style="1" customWidth="1"/>
    <col min="32" max="16384" width="9.140625" style="1"/>
  </cols>
  <sheetData>
    <row r="1" spans="1:29" s="2" customFormat="1" ht="19.5" customHeight="1" x14ac:dyDescent="0.25">
      <c r="A1" s="58" t="s">
        <v>137</v>
      </c>
      <c r="B1" s="58"/>
      <c r="C1" s="58"/>
      <c r="D1" s="58"/>
      <c r="E1" s="58"/>
      <c r="F1" s="58"/>
      <c r="G1" s="58"/>
      <c r="H1" s="58"/>
      <c r="I1" s="58"/>
      <c r="J1" s="58"/>
      <c r="K1" s="58"/>
      <c r="L1" s="58"/>
      <c r="M1" s="58"/>
      <c r="N1" s="58"/>
      <c r="O1" s="58"/>
      <c r="P1" s="58"/>
      <c r="Q1" s="58"/>
      <c r="R1" s="58"/>
      <c r="S1" s="58"/>
      <c r="T1" s="58"/>
      <c r="U1" s="58"/>
      <c r="V1" s="58"/>
      <c r="W1" s="58"/>
      <c r="X1" s="58"/>
      <c r="Y1" s="58"/>
      <c r="Z1" s="58"/>
      <c r="AA1" s="58"/>
      <c r="AB1" s="58"/>
      <c r="AC1" s="58"/>
    </row>
    <row r="2" spans="1:29" s="2" customFormat="1" ht="8.25" customHeight="1" x14ac:dyDescent="0.25">
      <c r="A2" s="6"/>
      <c r="B2" s="6"/>
      <c r="C2" s="6"/>
      <c r="D2" s="6"/>
      <c r="E2" s="6"/>
      <c r="F2" s="6"/>
      <c r="G2" s="6"/>
      <c r="H2" s="6"/>
      <c r="I2" s="6"/>
      <c r="J2" s="6"/>
      <c r="K2" s="6"/>
      <c r="L2" s="6"/>
      <c r="M2" s="6"/>
      <c r="N2" s="6"/>
      <c r="O2" s="6"/>
      <c r="P2" s="6"/>
      <c r="Q2" s="6"/>
      <c r="R2" s="6"/>
      <c r="S2" s="6"/>
      <c r="T2" s="6"/>
      <c r="U2" s="6"/>
      <c r="V2" s="6"/>
      <c r="W2" s="6"/>
      <c r="X2" s="6"/>
      <c r="Y2" s="6"/>
      <c r="Z2" s="6"/>
      <c r="AA2" s="6"/>
      <c r="AB2" s="6"/>
      <c r="AC2" s="6"/>
    </row>
    <row r="3" spans="1:29" s="3" customFormat="1" ht="12.75" x14ac:dyDescent="0.25">
      <c r="A3" s="59" t="s">
        <v>0</v>
      </c>
      <c r="B3" s="60"/>
      <c r="C3" s="60"/>
      <c r="D3" s="60"/>
      <c r="E3" s="60"/>
      <c r="F3" s="60"/>
      <c r="G3" s="60"/>
      <c r="H3" s="61"/>
      <c r="I3" s="62" t="s">
        <v>1</v>
      </c>
      <c r="J3" s="63"/>
      <c r="K3" s="63"/>
      <c r="L3" s="63"/>
      <c r="M3" s="63"/>
      <c r="N3" s="63"/>
      <c r="O3" s="63"/>
      <c r="P3" s="63"/>
      <c r="Q3" s="64"/>
      <c r="R3" s="65" t="s">
        <v>32</v>
      </c>
      <c r="S3" s="65"/>
      <c r="T3" s="65"/>
      <c r="U3" s="65"/>
      <c r="V3" s="66" t="s">
        <v>37</v>
      </c>
      <c r="W3" s="66"/>
      <c r="X3" s="66"/>
      <c r="Y3" s="66"/>
      <c r="Z3" s="66"/>
      <c r="AA3" s="66"/>
      <c r="AB3" s="66"/>
      <c r="AC3" s="66"/>
    </row>
    <row r="4" spans="1:29" s="2" customFormat="1" ht="12.75" x14ac:dyDescent="0.25">
      <c r="A4" s="51" t="s">
        <v>2</v>
      </c>
      <c r="B4" s="51" t="s">
        <v>3</v>
      </c>
      <c r="C4" s="51" t="s">
        <v>4</v>
      </c>
      <c r="D4" s="51" t="s">
        <v>5</v>
      </c>
      <c r="E4" s="67" t="s">
        <v>6</v>
      </c>
      <c r="F4" s="51" t="s">
        <v>7</v>
      </c>
      <c r="G4" s="51" t="s">
        <v>8</v>
      </c>
      <c r="H4" s="51" t="s">
        <v>9</v>
      </c>
      <c r="I4" s="52" t="s">
        <v>87</v>
      </c>
      <c r="J4" s="53" t="s">
        <v>59</v>
      </c>
      <c r="K4" s="54"/>
      <c r="L4" s="55"/>
      <c r="M4" s="56" t="s">
        <v>10</v>
      </c>
      <c r="N4" s="56" t="s">
        <v>11</v>
      </c>
      <c r="O4" s="56" t="s">
        <v>12</v>
      </c>
      <c r="P4" s="56" t="s">
        <v>13</v>
      </c>
      <c r="Q4" s="56" t="s">
        <v>14</v>
      </c>
      <c r="R4" s="49" t="s">
        <v>33</v>
      </c>
      <c r="S4" s="49" t="s">
        <v>34</v>
      </c>
      <c r="T4" s="49" t="s">
        <v>51</v>
      </c>
      <c r="U4" s="49" t="s">
        <v>35</v>
      </c>
      <c r="V4" s="48" t="s">
        <v>38</v>
      </c>
      <c r="W4" s="48" t="s">
        <v>39</v>
      </c>
      <c r="X4" s="48" t="s">
        <v>52</v>
      </c>
      <c r="Y4" s="48" t="s">
        <v>40</v>
      </c>
      <c r="Z4" s="48" t="s">
        <v>41</v>
      </c>
      <c r="AA4" s="48" t="s">
        <v>42</v>
      </c>
      <c r="AB4" s="48" t="s">
        <v>43</v>
      </c>
      <c r="AC4" s="48" t="s">
        <v>44</v>
      </c>
    </row>
    <row r="5" spans="1:29" s="2" customFormat="1" ht="85.5" customHeight="1" x14ac:dyDescent="0.25">
      <c r="A5" s="51"/>
      <c r="B5" s="51"/>
      <c r="C5" s="51"/>
      <c r="D5" s="51"/>
      <c r="E5" s="68"/>
      <c r="F5" s="51"/>
      <c r="G5" s="51"/>
      <c r="H5" s="51"/>
      <c r="I5" s="52"/>
      <c r="J5" s="7" t="s">
        <v>77</v>
      </c>
      <c r="K5" s="8" t="s">
        <v>78</v>
      </c>
      <c r="L5" s="8" t="s">
        <v>79</v>
      </c>
      <c r="M5" s="57"/>
      <c r="N5" s="57"/>
      <c r="O5" s="57"/>
      <c r="P5" s="57"/>
      <c r="Q5" s="57"/>
      <c r="R5" s="50"/>
      <c r="S5" s="50"/>
      <c r="T5" s="50"/>
      <c r="U5" s="50"/>
      <c r="V5" s="48"/>
      <c r="W5" s="48"/>
      <c r="X5" s="48"/>
      <c r="Y5" s="48"/>
      <c r="Z5" s="48"/>
      <c r="AA5" s="48"/>
      <c r="AB5" s="48"/>
      <c r="AC5" s="48"/>
    </row>
    <row r="6" spans="1:29" s="4" customFormat="1" ht="12.75" x14ac:dyDescent="0.25">
      <c r="A6" s="9" t="s">
        <v>15</v>
      </c>
      <c r="B6" s="9" t="s">
        <v>16</v>
      </c>
      <c r="C6" s="9" t="s">
        <v>17</v>
      </c>
      <c r="D6" s="9" t="s">
        <v>18</v>
      </c>
      <c r="E6" s="10" t="s">
        <v>19</v>
      </c>
      <c r="F6" s="9" t="s">
        <v>20</v>
      </c>
      <c r="G6" s="9" t="s">
        <v>21</v>
      </c>
      <c r="H6" s="9" t="s">
        <v>22</v>
      </c>
      <c r="I6" s="11" t="s">
        <v>23</v>
      </c>
      <c r="J6" s="12" t="s">
        <v>24</v>
      </c>
      <c r="K6" s="11" t="s">
        <v>25</v>
      </c>
      <c r="L6" s="11" t="s">
        <v>26</v>
      </c>
      <c r="M6" s="11" t="s">
        <v>27</v>
      </c>
      <c r="N6" s="11" t="s">
        <v>28</v>
      </c>
      <c r="O6" s="11" t="s">
        <v>29</v>
      </c>
      <c r="P6" s="11" t="s">
        <v>30</v>
      </c>
      <c r="Q6" s="11" t="s">
        <v>31</v>
      </c>
      <c r="R6" s="13" t="s">
        <v>36</v>
      </c>
      <c r="S6" s="13" t="s">
        <v>36</v>
      </c>
      <c r="T6" s="13" t="s">
        <v>36</v>
      </c>
      <c r="U6" s="13" t="s">
        <v>36</v>
      </c>
      <c r="V6" s="14" t="s">
        <v>45</v>
      </c>
      <c r="W6" s="14" t="s">
        <v>56</v>
      </c>
      <c r="X6" s="14" t="s">
        <v>46</v>
      </c>
      <c r="Y6" s="14" t="s">
        <v>53</v>
      </c>
      <c r="Z6" s="14" t="s">
        <v>47</v>
      </c>
      <c r="AA6" s="15" t="s">
        <v>48</v>
      </c>
      <c r="AB6" s="14" t="s">
        <v>49</v>
      </c>
      <c r="AC6" s="14" t="s">
        <v>50</v>
      </c>
    </row>
    <row r="7" spans="1:29" s="5" customFormat="1" ht="76.5" x14ac:dyDescent="0.25">
      <c r="A7" s="35">
        <v>78</v>
      </c>
      <c r="B7" s="17" t="s">
        <v>103</v>
      </c>
      <c r="C7" s="17">
        <v>2</v>
      </c>
      <c r="D7" s="17" t="s">
        <v>104</v>
      </c>
      <c r="E7" s="25" t="s">
        <v>105</v>
      </c>
      <c r="F7" s="17" t="s">
        <v>73</v>
      </c>
      <c r="G7" s="17" t="s">
        <v>73</v>
      </c>
      <c r="H7" s="17" t="s">
        <v>73</v>
      </c>
      <c r="I7" s="17" t="s">
        <v>106</v>
      </c>
      <c r="J7" s="23">
        <f t="shared" ref="J7:J11" si="0">K7+L7</f>
        <v>11250000000</v>
      </c>
      <c r="K7" s="23">
        <v>4500000000</v>
      </c>
      <c r="L7" s="23">
        <f>K7*(6/4)</f>
        <v>6750000000</v>
      </c>
      <c r="M7" s="17" t="s">
        <v>74</v>
      </c>
      <c r="N7" s="18">
        <v>43101</v>
      </c>
      <c r="O7" s="18">
        <v>43132</v>
      </c>
      <c r="P7" s="17" t="s">
        <v>81</v>
      </c>
      <c r="Q7" s="18">
        <v>43799</v>
      </c>
      <c r="R7" s="17" t="s">
        <v>107</v>
      </c>
      <c r="S7" s="17" t="s">
        <v>108</v>
      </c>
      <c r="T7" s="17" t="s">
        <v>109</v>
      </c>
      <c r="U7" s="37" t="s">
        <v>114</v>
      </c>
      <c r="V7" s="16" t="s">
        <v>75</v>
      </c>
      <c r="W7" s="16" t="s">
        <v>110</v>
      </c>
      <c r="X7" s="16" t="s">
        <v>73</v>
      </c>
      <c r="Y7" s="16" t="s">
        <v>73</v>
      </c>
      <c r="Z7" s="36" t="s">
        <v>111</v>
      </c>
      <c r="AA7" s="17" t="s">
        <v>112</v>
      </c>
      <c r="AB7" s="16" t="s">
        <v>73</v>
      </c>
      <c r="AC7" s="16" t="s">
        <v>73</v>
      </c>
    </row>
    <row r="8" spans="1:29" s="5" customFormat="1" ht="102" x14ac:dyDescent="0.25">
      <c r="A8" s="17">
        <v>79</v>
      </c>
      <c r="B8" s="17" t="s">
        <v>96</v>
      </c>
      <c r="C8" s="17">
        <v>2</v>
      </c>
      <c r="D8" s="17" t="s">
        <v>82</v>
      </c>
      <c r="E8" s="25" t="s">
        <v>84</v>
      </c>
      <c r="F8" s="17" t="s">
        <v>73</v>
      </c>
      <c r="G8" s="17" t="s">
        <v>73</v>
      </c>
      <c r="H8" s="17" t="s">
        <v>73</v>
      </c>
      <c r="I8" s="17" t="s">
        <v>80</v>
      </c>
      <c r="J8" s="23">
        <f t="shared" si="0"/>
        <v>705882352.94117641</v>
      </c>
      <c r="K8" s="23">
        <v>600000000</v>
      </c>
      <c r="L8" s="23">
        <f t="shared" ref="L8:L13" si="1">K8*(15/85)</f>
        <v>105882352.94117647</v>
      </c>
      <c r="M8" s="17" t="s">
        <v>74</v>
      </c>
      <c r="N8" s="18">
        <v>43160</v>
      </c>
      <c r="O8" s="18">
        <v>43252</v>
      </c>
      <c r="P8" s="17" t="s">
        <v>81</v>
      </c>
      <c r="Q8" s="18">
        <v>43344</v>
      </c>
      <c r="R8" s="25" t="s">
        <v>97</v>
      </c>
      <c r="S8" s="25" t="s">
        <v>98</v>
      </c>
      <c r="T8" s="17" t="s">
        <v>91</v>
      </c>
      <c r="U8" s="17" t="s">
        <v>99</v>
      </c>
      <c r="V8" s="16" t="s">
        <v>75</v>
      </c>
      <c r="W8" s="16" t="s">
        <v>76</v>
      </c>
      <c r="X8" s="16" t="s">
        <v>73</v>
      </c>
      <c r="Y8" s="16" t="s">
        <v>73</v>
      </c>
      <c r="Z8" s="17" t="s">
        <v>100</v>
      </c>
      <c r="AA8" s="17" t="s">
        <v>101</v>
      </c>
      <c r="AB8" s="16" t="s">
        <v>73</v>
      </c>
      <c r="AC8" s="16" t="s">
        <v>73</v>
      </c>
    </row>
    <row r="9" spans="1:29" s="5" customFormat="1" ht="89.25" x14ac:dyDescent="0.25">
      <c r="A9" s="17">
        <v>80</v>
      </c>
      <c r="B9" s="17" t="s">
        <v>102</v>
      </c>
      <c r="C9" s="17">
        <v>2</v>
      </c>
      <c r="D9" s="17" t="s">
        <v>82</v>
      </c>
      <c r="E9" s="25" t="s">
        <v>84</v>
      </c>
      <c r="F9" s="17" t="s">
        <v>73</v>
      </c>
      <c r="G9" s="17" t="s">
        <v>73</v>
      </c>
      <c r="H9" s="17" t="s">
        <v>73</v>
      </c>
      <c r="I9" s="17" t="s">
        <v>80</v>
      </c>
      <c r="J9" s="23">
        <f t="shared" si="0"/>
        <v>1647058823.5294118</v>
      </c>
      <c r="K9" s="23">
        <v>1400000000</v>
      </c>
      <c r="L9" s="23">
        <f t="shared" si="1"/>
        <v>247058823.52941179</v>
      </c>
      <c r="M9" s="17" t="s">
        <v>74</v>
      </c>
      <c r="N9" s="18">
        <v>43160</v>
      </c>
      <c r="O9" s="18">
        <v>43252</v>
      </c>
      <c r="P9" s="17" t="s">
        <v>81</v>
      </c>
      <c r="Q9" s="18">
        <v>43344</v>
      </c>
      <c r="R9" s="25" t="s">
        <v>97</v>
      </c>
      <c r="S9" s="25" t="s">
        <v>98</v>
      </c>
      <c r="T9" s="17" t="s">
        <v>92</v>
      </c>
      <c r="U9" s="17" t="s">
        <v>99</v>
      </c>
      <c r="V9" s="16" t="s">
        <v>75</v>
      </c>
      <c r="W9" s="16" t="s">
        <v>76</v>
      </c>
      <c r="X9" s="16" t="s">
        <v>73</v>
      </c>
      <c r="Y9" s="16" t="s">
        <v>73</v>
      </c>
      <c r="Z9" s="17" t="s">
        <v>100</v>
      </c>
      <c r="AA9" s="17" t="s">
        <v>101</v>
      </c>
      <c r="AB9" s="16" t="s">
        <v>73</v>
      </c>
      <c r="AC9" s="16" t="s">
        <v>73</v>
      </c>
    </row>
    <row r="10" spans="1:29" s="5" customFormat="1" ht="127.5" x14ac:dyDescent="0.25">
      <c r="A10" s="17">
        <v>81</v>
      </c>
      <c r="B10" s="35" t="s">
        <v>89</v>
      </c>
      <c r="C10" s="17">
        <v>2</v>
      </c>
      <c r="D10" s="17" t="s">
        <v>82</v>
      </c>
      <c r="E10" s="25" t="s">
        <v>84</v>
      </c>
      <c r="F10" s="17" t="s">
        <v>73</v>
      </c>
      <c r="G10" s="17" t="s">
        <v>73</v>
      </c>
      <c r="H10" s="17" t="s">
        <v>73</v>
      </c>
      <c r="I10" s="17" t="s">
        <v>80</v>
      </c>
      <c r="J10" s="23">
        <f t="shared" si="0"/>
        <v>176470588.2352941</v>
      </c>
      <c r="K10" s="23">
        <v>150000000</v>
      </c>
      <c r="L10" s="23">
        <f t="shared" si="1"/>
        <v>26470588.235294119</v>
      </c>
      <c r="M10" s="17" t="s">
        <v>74</v>
      </c>
      <c r="N10" s="18">
        <v>43221</v>
      </c>
      <c r="O10" s="18">
        <v>43252</v>
      </c>
      <c r="P10" s="17" t="s">
        <v>81</v>
      </c>
      <c r="Q10" s="18">
        <v>43405</v>
      </c>
      <c r="R10" s="25" t="s">
        <v>113</v>
      </c>
      <c r="S10" s="25" t="s">
        <v>85</v>
      </c>
      <c r="T10" s="17" t="s">
        <v>91</v>
      </c>
      <c r="U10" s="17" t="s">
        <v>86</v>
      </c>
      <c r="V10" s="16" t="s">
        <v>75</v>
      </c>
      <c r="W10" s="16" t="s">
        <v>76</v>
      </c>
      <c r="X10" s="16" t="s">
        <v>73</v>
      </c>
      <c r="Y10" s="16" t="s">
        <v>73</v>
      </c>
      <c r="Z10" s="36" t="s">
        <v>95</v>
      </c>
      <c r="AA10" s="17" t="s">
        <v>83</v>
      </c>
      <c r="AB10" s="16" t="s">
        <v>73</v>
      </c>
      <c r="AC10" s="16" t="s">
        <v>73</v>
      </c>
    </row>
    <row r="11" spans="1:29" s="5" customFormat="1" ht="132.75" customHeight="1" x14ac:dyDescent="0.25">
      <c r="A11" s="17">
        <v>82</v>
      </c>
      <c r="B11" s="35" t="s">
        <v>90</v>
      </c>
      <c r="C11" s="17">
        <v>2</v>
      </c>
      <c r="D11" s="17" t="s">
        <v>82</v>
      </c>
      <c r="E11" s="25" t="s">
        <v>84</v>
      </c>
      <c r="F11" s="17" t="s">
        <v>73</v>
      </c>
      <c r="G11" s="17" t="s">
        <v>73</v>
      </c>
      <c r="H11" s="17" t="s">
        <v>73</v>
      </c>
      <c r="I11" s="17" t="s">
        <v>80</v>
      </c>
      <c r="J11" s="23">
        <f t="shared" si="0"/>
        <v>411764705.88235295</v>
      </c>
      <c r="K11" s="23">
        <v>350000000</v>
      </c>
      <c r="L11" s="23">
        <f t="shared" si="1"/>
        <v>61764705.882352948</v>
      </c>
      <c r="M11" s="17" t="s">
        <v>74</v>
      </c>
      <c r="N11" s="18">
        <v>43221</v>
      </c>
      <c r="O11" s="18">
        <v>43252</v>
      </c>
      <c r="P11" s="17" t="s">
        <v>81</v>
      </c>
      <c r="Q11" s="18">
        <v>43405</v>
      </c>
      <c r="R11" s="25" t="s">
        <v>113</v>
      </c>
      <c r="S11" s="25" t="s">
        <v>85</v>
      </c>
      <c r="T11" s="17" t="s">
        <v>92</v>
      </c>
      <c r="U11" s="17" t="s">
        <v>86</v>
      </c>
      <c r="V11" s="16" t="s">
        <v>75</v>
      </c>
      <c r="W11" s="16" t="s">
        <v>76</v>
      </c>
      <c r="X11" s="16" t="s">
        <v>73</v>
      </c>
      <c r="Y11" s="16" t="s">
        <v>73</v>
      </c>
      <c r="Z11" s="36" t="s">
        <v>95</v>
      </c>
      <c r="AA11" s="17" t="s">
        <v>83</v>
      </c>
      <c r="AB11" s="16" t="s">
        <v>73</v>
      </c>
      <c r="AC11" s="16" t="s">
        <v>73</v>
      </c>
    </row>
    <row r="12" spans="1:29" s="5" customFormat="1" ht="141" customHeight="1" x14ac:dyDescent="0.25">
      <c r="A12" s="17">
        <v>83</v>
      </c>
      <c r="B12" s="35" t="s">
        <v>120</v>
      </c>
      <c r="C12" s="17">
        <v>2</v>
      </c>
      <c r="D12" s="17" t="s">
        <v>82</v>
      </c>
      <c r="E12" s="25" t="s">
        <v>84</v>
      </c>
      <c r="F12" s="17" t="s">
        <v>73</v>
      </c>
      <c r="G12" s="17" t="s">
        <v>73</v>
      </c>
      <c r="H12" s="17" t="s">
        <v>73</v>
      </c>
      <c r="I12" s="17" t="s">
        <v>106</v>
      </c>
      <c r="J12" s="23">
        <v>228344708</v>
      </c>
      <c r="K12" s="23">
        <v>194093002</v>
      </c>
      <c r="L12" s="23">
        <f t="shared" si="1"/>
        <v>34251706.235294119</v>
      </c>
      <c r="M12" s="17" t="s">
        <v>74</v>
      </c>
      <c r="N12" s="18">
        <v>43252</v>
      </c>
      <c r="O12" s="18">
        <v>43252</v>
      </c>
      <c r="P12" s="17" t="s">
        <v>81</v>
      </c>
      <c r="Q12" s="18">
        <v>43800</v>
      </c>
      <c r="R12" s="25" t="s">
        <v>97</v>
      </c>
      <c r="S12" s="25" t="s">
        <v>98</v>
      </c>
      <c r="T12" s="17" t="s">
        <v>125</v>
      </c>
      <c r="U12" s="17" t="s">
        <v>99</v>
      </c>
      <c r="V12" s="16" t="s">
        <v>75</v>
      </c>
      <c r="W12" s="16" t="s">
        <v>76</v>
      </c>
      <c r="X12" s="16" t="s">
        <v>73</v>
      </c>
      <c r="Y12" s="16" t="s">
        <v>73</v>
      </c>
      <c r="Z12" s="16" t="s">
        <v>73</v>
      </c>
      <c r="AA12" s="16" t="s">
        <v>83</v>
      </c>
      <c r="AB12" s="16" t="s">
        <v>73</v>
      </c>
      <c r="AC12" s="16" t="s">
        <v>73</v>
      </c>
    </row>
    <row r="13" spans="1:29" s="5" customFormat="1" ht="162" customHeight="1" x14ac:dyDescent="0.25">
      <c r="A13" s="17">
        <v>84</v>
      </c>
      <c r="B13" s="35" t="s">
        <v>122</v>
      </c>
      <c r="C13" s="17">
        <v>2</v>
      </c>
      <c r="D13" s="17" t="s">
        <v>82</v>
      </c>
      <c r="E13" s="25" t="s">
        <v>84</v>
      </c>
      <c r="F13" s="17" t="s">
        <v>73</v>
      </c>
      <c r="G13" s="17" t="s">
        <v>73</v>
      </c>
      <c r="H13" s="17" t="s">
        <v>73</v>
      </c>
      <c r="I13" s="17" t="s">
        <v>106</v>
      </c>
      <c r="J13" s="23">
        <v>148381094</v>
      </c>
      <c r="K13" s="23">
        <v>126123930</v>
      </c>
      <c r="L13" s="23">
        <f t="shared" si="1"/>
        <v>22257164.117647059</v>
      </c>
      <c r="M13" s="17" t="s">
        <v>74</v>
      </c>
      <c r="N13" s="18">
        <v>43252</v>
      </c>
      <c r="O13" s="18">
        <v>43252</v>
      </c>
      <c r="P13" s="17" t="s">
        <v>81</v>
      </c>
      <c r="Q13" s="18">
        <v>43800</v>
      </c>
      <c r="R13" s="25" t="s">
        <v>97</v>
      </c>
      <c r="S13" s="25" t="s">
        <v>98</v>
      </c>
      <c r="T13" s="17" t="s">
        <v>126</v>
      </c>
      <c r="U13" s="17" t="s">
        <v>99</v>
      </c>
      <c r="V13" s="16" t="s">
        <v>75</v>
      </c>
      <c r="W13" s="16" t="s">
        <v>76</v>
      </c>
      <c r="X13" s="16" t="s">
        <v>73</v>
      </c>
      <c r="Y13" s="16" t="s">
        <v>73</v>
      </c>
      <c r="Z13" s="16" t="s">
        <v>73</v>
      </c>
      <c r="AA13" s="16" t="s">
        <v>83</v>
      </c>
      <c r="AB13" s="16" t="s">
        <v>73</v>
      </c>
      <c r="AC13" s="16" t="s">
        <v>73</v>
      </c>
    </row>
    <row r="14" spans="1:29" s="5" customFormat="1" ht="162" customHeight="1" x14ac:dyDescent="0.25">
      <c r="A14" s="17">
        <v>85</v>
      </c>
      <c r="B14" s="35" t="s">
        <v>121</v>
      </c>
      <c r="C14" s="17">
        <v>4</v>
      </c>
      <c r="D14" s="17" t="s">
        <v>123</v>
      </c>
      <c r="E14" s="38" t="s">
        <v>124</v>
      </c>
      <c r="F14" s="17" t="s">
        <v>73</v>
      </c>
      <c r="G14" s="17" t="s">
        <v>73</v>
      </c>
      <c r="H14" s="17" t="s">
        <v>73</v>
      </c>
      <c r="I14" s="17" t="s">
        <v>106</v>
      </c>
      <c r="J14" s="23">
        <v>400000000</v>
      </c>
      <c r="K14" s="23">
        <v>375000000</v>
      </c>
      <c r="L14" s="23">
        <v>25000000</v>
      </c>
      <c r="M14" s="17" t="s">
        <v>74</v>
      </c>
      <c r="N14" s="18">
        <v>43252</v>
      </c>
      <c r="O14" s="18">
        <v>43252</v>
      </c>
      <c r="P14" s="17" t="s">
        <v>81</v>
      </c>
      <c r="Q14" s="18">
        <v>43800</v>
      </c>
      <c r="R14" s="25" t="s">
        <v>97</v>
      </c>
      <c r="S14" s="25" t="s">
        <v>98</v>
      </c>
      <c r="T14" s="17" t="s">
        <v>125</v>
      </c>
      <c r="U14" s="17" t="s">
        <v>99</v>
      </c>
      <c r="V14" s="16" t="s">
        <v>75</v>
      </c>
      <c r="W14" s="16" t="s">
        <v>76</v>
      </c>
      <c r="X14" s="16" t="s">
        <v>73</v>
      </c>
      <c r="Y14" s="16" t="s">
        <v>73</v>
      </c>
      <c r="Z14" s="16" t="s">
        <v>73</v>
      </c>
      <c r="AA14" s="16" t="s">
        <v>133</v>
      </c>
      <c r="AB14" s="16" t="s">
        <v>73</v>
      </c>
      <c r="AC14" s="16" t="s">
        <v>73</v>
      </c>
    </row>
    <row r="15" spans="1:29" s="5" customFormat="1" ht="187.5" customHeight="1" x14ac:dyDescent="0.25">
      <c r="A15" s="17">
        <v>86</v>
      </c>
      <c r="B15" s="35" t="s">
        <v>127</v>
      </c>
      <c r="C15" s="17">
        <v>2</v>
      </c>
      <c r="D15" s="17" t="s">
        <v>115</v>
      </c>
      <c r="E15" s="25" t="s">
        <v>116</v>
      </c>
      <c r="F15" s="17" t="s">
        <v>73</v>
      </c>
      <c r="G15" s="17" t="s">
        <v>73</v>
      </c>
      <c r="H15" s="17" t="s">
        <v>73</v>
      </c>
      <c r="I15" s="17" t="s">
        <v>106</v>
      </c>
      <c r="J15" s="23">
        <f t="shared" ref="J15:J16" si="2">K15+L15</f>
        <v>536470588.2352941</v>
      </c>
      <c r="K15" s="23">
        <v>456000000</v>
      </c>
      <c r="L15" s="23">
        <f>K15*(15/85)</f>
        <v>80470588.235294119</v>
      </c>
      <c r="M15" s="17" t="s">
        <v>74</v>
      </c>
      <c r="N15" s="18">
        <v>43313</v>
      </c>
      <c r="O15" s="18">
        <v>43344</v>
      </c>
      <c r="P15" s="17" t="s">
        <v>81</v>
      </c>
      <c r="Q15" s="18">
        <v>43709</v>
      </c>
      <c r="R15" s="25" t="s">
        <v>132</v>
      </c>
      <c r="S15" s="17" t="s">
        <v>128</v>
      </c>
      <c r="T15" s="17" t="s">
        <v>117</v>
      </c>
      <c r="U15" s="39" t="s">
        <v>118</v>
      </c>
      <c r="V15" s="16" t="s">
        <v>75</v>
      </c>
      <c r="W15" s="16" t="s">
        <v>76</v>
      </c>
      <c r="X15" s="16" t="s">
        <v>73</v>
      </c>
      <c r="Y15" s="16" t="s">
        <v>73</v>
      </c>
      <c r="Z15" s="16" t="s">
        <v>73</v>
      </c>
      <c r="AA15" s="17" t="s">
        <v>119</v>
      </c>
      <c r="AB15" s="16" t="s">
        <v>73</v>
      </c>
      <c r="AC15" s="16" t="s">
        <v>73</v>
      </c>
    </row>
    <row r="16" spans="1:29" s="5" customFormat="1" ht="162" customHeight="1" x14ac:dyDescent="0.25">
      <c r="A16" s="17">
        <v>87</v>
      </c>
      <c r="B16" s="17" t="s">
        <v>134</v>
      </c>
      <c r="C16" s="17">
        <v>2</v>
      </c>
      <c r="D16" s="17" t="s">
        <v>115</v>
      </c>
      <c r="E16" s="25" t="s">
        <v>116</v>
      </c>
      <c r="F16" s="17" t="s">
        <v>73</v>
      </c>
      <c r="G16" s="17" t="s">
        <v>73</v>
      </c>
      <c r="H16" s="17" t="s">
        <v>73</v>
      </c>
      <c r="I16" s="17" t="s">
        <v>80</v>
      </c>
      <c r="J16" s="23">
        <f t="shared" si="2"/>
        <v>211764705.88235295</v>
      </c>
      <c r="K16" s="23">
        <v>180000000</v>
      </c>
      <c r="L16" s="23">
        <f t="shared" ref="L16" si="3">K16*(15/85)</f>
        <v>31764705.882352944</v>
      </c>
      <c r="M16" s="17" t="s">
        <v>74</v>
      </c>
      <c r="N16" s="18">
        <v>43344</v>
      </c>
      <c r="O16" s="18">
        <v>43374</v>
      </c>
      <c r="P16" s="17" t="s">
        <v>81</v>
      </c>
      <c r="Q16" s="18">
        <v>43374</v>
      </c>
      <c r="R16" s="25" t="s">
        <v>138</v>
      </c>
      <c r="S16" s="25" t="s">
        <v>129</v>
      </c>
      <c r="T16" s="17" t="s">
        <v>130</v>
      </c>
      <c r="U16" s="39" t="s">
        <v>118</v>
      </c>
      <c r="V16" s="16" t="s">
        <v>75</v>
      </c>
      <c r="W16" s="16" t="s">
        <v>76</v>
      </c>
      <c r="X16" s="16" t="s">
        <v>73</v>
      </c>
      <c r="Y16" s="16" t="s">
        <v>73</v>
      </c>
      <c r="Z16" s="16" t="s">
        <v>73</v>
      </c>
      <c r="AA16" s="17" t="s">
        <v>119</v>
      </c>
      <c r="AB16" s="16" t="s">
        <v>73</v>
      </c>
      <c r="AC16" s="16" t="s">
        <v>73</v>
      </c>
    </row>
    <row r="17" spans="1:31" s="5" customFormat="1" ht="162" customHeight="1" x14ac:dyDescent="0.25">
      <c r="A17" s="17">
        <v>88</v>
      </c>
      <c r="B17" s="17" t="s">
        <v>135</v>
      </c>
      <c r="C17" s="17">
        <v>2</v>
      </c>
      <c r="D17" s="17" t="s">
        <v>115</v>
      </c>
      <c r="E17" s="25" t="s">
        <v>116</v>
      </c>
      <c r="F17" s="17" t="s">
        <v>73</v>
      </c>
      <c r="G17" s="17" t="s">
        <v>73</v>
      </c>
      <c r="H17" s="17" t="s">
        <v>73</v>
      </c>
      <c r="I17" s="17" t="s">
        <v>80</v>
      </c>
      <c r="J17" s="23">
        <f t="shared" ref="J17" si="4">K17+L17</f>
        <v>494117647.05882353</v>
      </c>
      <c r="K17" s="23">
        <v>420000000</v>
      </c>
      <c r="L17" s="23">
        <f t="shared" ref="L17" si="5">K17*(15/85)</f>
        <v>74117647.058823541</v>
      </c>
      <c r="M17" s="17" t="s">
        <v>74</v>
      </c>
      <c r="N17" s="18">
        <v>43344</v>
      </c>
      <c r="O17" s="18">
        <v>43374</v>
      </c>
      <c r="P17" s="17" t="s">
        <v>81</v>
      </c>
      <c r="Q17" s="18">
        <v>43374</v>
      </c>
      <c r="R17" s="25" t="s">
        <v>138</v>
      </c>
      <c r="S17" s="25" t="s">
        <v>129</v>
      </c>
      <c r="T17" s="17" t="s">
        <v>131</v>
      </c>
      <c r="U17" s="39" t="s">
        <v>118</v>
      </c>
      <c r="V17" s="16" t="s">
        <v>75</v>
      </c>
      <c r="W17" s="16" t="s">
        <v>76</v>
      </c>
      <c r="X17" s="16" t="s">
        <v>73</v>
      </c>
      <c r="Y17" s="16" t="s">
        <v>73</v>
      </c>
      <c r="Z17" s="16" t="s">
        <v>73</v>
      </c>
      <c r="AA17" s="17" t="s">
        <v>119</v>
      </c>
      <c r="AB17" s="16" t="s">
        <v>73</v>
      </c>
      <c r="AC17" s="16" t="s">
        <v>73</v>
      </c>
    </row>
    <row r="18" spans="1:31" ht="15" customHeight="1" x14ac:dyDescent="0.25">
      <c r="A18" s="40" t="s">
        <v>94</v>
      </c>
      <c r="B18" s="40"/>
      <c r="C18" s="40"/>
      <c r="D18" s="40"/>
      <c r="E18" s="40"/>
      <c r="F18" s="40"/>
      <c r="G18" s="40"/>
      <c r="H18" s="40"/>
      <c r="I18" s="40"/>
      <c r="J18" s="40"/>
      <c r="K18" s="40"/>
      <c r="L18" s="40"/>
      <c r="M18" s="40"/>
      <c r="N18" s="40"/>
      <c r="O18" s="40"/>
      <c r="P18" s="40"/>
      <c r="Q18" s="40"/>
      <c r="R18" s="40"/>
      <c r="S18" s="40"/>
      <c r="T18" s="40"/>
      <c r="U18" s="40"/>
      <c r="V18" s="40"/>
      <c r="W18" s="40"/>
      <c r="X18" s="40"/>
      <c r="Y18" s="24"/>
      <c r="Z18" s="24"/>
      <c r="AA18" s="24"/>
      <c r="AB18" s="24"/>
      <c r="AC18" s="24"/>
      <c r="AD18" s="24"/>
      <c r="AE18" s="24"/>
    </row>
    <row r="19" spans="1:31" x14ac:dyDescent="0.25">
      <c r="A19" s="41" t="s">
        <v>136</v>
      </c>
      <c r="B19" s="41"/>
      <c r="C19" s="41"/>
      <c r="D19" s="41"/>
      <c r="E19" s="41"/>
      <c r="F19" s="41"/>
      <c r="G19" s="41"/>
      <c r="H19" s="41"/>
      <c r="I19" s="41"/>
      <c r="J19" s="41"/>
      <c r="K19" s="41"/>
      <c r="L19" s="41"/>
      <c r="M19" s="41"/>
      <c r="N19" s="41"/>
      <c r="O19" s="41"/>
      <c r="P19" s="41"/>
      <c r="Q19" s="41"/>
      <c r="R19" s="41"/>
      <c r="S19" s="41"/>
      <c r="T19" s="41"/>
      <c r="U19" s="41"/>
      <c r="V19" s="41"/>
      <c r="W19" s="41"/>
      <c r="X19" s="41"/>
      <c r="Y19" s="24"/>
      <c r="Z19" s="24"/>
      <c r="AA19" s="24"/>
      <c r="AB19" s="24"/>
      <c r="AC19" s="24"/>
      <c r="AD19" s="24"/>
      <c r="AE19" s="24"/>
    </row>
    <row r="20" spans="1:31" x14ac:dyDescent="0.25">
      <c r="A20" s="41" t="s">
        <v>93</v>
      </c>
      <c r="B20" s="41"/>
      <c r="C20" s="41"/>
      <c r="D20" s="41"/>
      <c r="E20" s="41"/>
      <c r="F20" s="41"/>
      <c r="G20" s="41"/>
      <c r="H20" s="41"/>
      <c r="I20" s="41"/>
      <c r="J20" s="41"/>
      <c r="K20" s="41"/>
      <c r="L20" s="41"/>
      <c r="M20" s="41"/>
      <c r="N20" s="41"/>
      <c r="O20" s="41"/>
      <c r="P20" s="41"/>
      <c r="Q20" s="41"/>
      <c r="R20" s="41"/>
      <c r="S20" s="41"/>
      <c r="T20" s="41"/>
      <c r="U20" s="41"/>
      <c r="V20" s="41"/>
      <c r="W20" s="41"/>
      <c r="X20" s="41"/>
      <c r="Y20" s="24"/>
      <c r="Z20" s="24"/>
      <c r="AA20" s="24"/>
      <c r="AB20" s="24"/>
      <c r="AC20" s="24"/>
      <c r="AD20" s="24"/>
      <c r="AE20" s="24"/>
    </row>
    <row r="21" spans="1:31" x14ac:dyDescent="0.25">
      <c r="A21" s="24"/>
      <c r="B21" s="24"/>
      <c r="C21" s="24"/>
      <c r="D21" s="24"/>
      <c r="E21" s="24"/>
      <c r="F21" s="24"/>
      <c r="G21" s="24"/>
      <c r="H21" s="24"/>
      <c r="I21" s="24"/>
      <c r="J21" s="27"/>
      <c r="K21" s="27"/>
      <c r="L21" s="27"/>
      <c r="M21" s="24"/>
      <c r="N21" s="24"/>
      <c r="O21" s="28"/>
      <c r="P21" s="24"/>
      <c r="Q21" s="24"/>
      <c r="R21" s="24"/>
      <c r="S21" s="24"/>
      <c r="T21" s="24"/>
      <c r="U21" s="29"/>
      <c r="V21" s="24"/>
      <c r="W21" s="24"/>
      <c r="X21" s="24"/>
      <c r="Y21" s="24"/>
      <c r="Z21" s="24"/>
      <c r="AA21" s="24"/>
      <c r="AB21" s="24"/>
      <c r="AC21" s="24"/>
      <c r="AD21" s="24"/>
      <c r="AE21" s="24"/>
    </row>
    <row r="22" spans="1:31" ht="21.75" customHeight="1" x14ac:dyDescent="0.25">
      <c r="A22" s="42" t="s">
        <v>65</v>
      </c>
      <c r="B22" s="42"/>
      <c r="C22" s="42"/>
      <c r="D22" s="42"/>
      <c r="E22" s="42"/>
      <c r="F22" s="42"/>
      <c r="G22" s="42"/>
      <c r="H22" s="24"/>
      <c r="I22" s="24"/>
      <c r="J22" s="24"/>
      <c r="K22" s="24"/>
      <c r="L22" s="24"/>
      <c r="M22" s="24"/>
      <c r="N22" s="24"/>
      <c r="O22" s="28"/>
      <c r="P22" s="24"/>
      <c r="Q22" s="24"/>
      <c r="R22" s="24"/>
      <c r="S22" s="24"/>
      <c r="T22" s="24"/>
      <c r="U22" s="29"/>
      <c r="V22" s="24"/>
      <c r="W22" s="24"/>
      <c r="X22" s="24"/>
      <c r="Y22" s="24"/>
      <c r="Z22" s="24"/>
      <c r="AA22" s="24"/>
      <c r="AB22" s="24"/>
      <c r="AC22" s="24"/>
      <c r="AD22" s="24"/>
      <c r="AE22" s="24"/>
    </row>
    <row r="23" spans="1:31" ht="36.75" customHeight="1" x14ac:dyDescent="0.25">
      <c r="A23" s="43" t="s">
        <v>88</v>
      </c>
      <c r="B23" s="43"/>
      <c r="C23" s="43"/>
      <c r="D23" s="43"/>
      <c r="E23" s="43"/>
      <c r="F23" s="43"/>
      <c r="G23" s="43"/>
      <c r="H23" s="24"/>
      <c r="I23" s="24"/>
      <c r="J23" s="24"/>
      <c r="K23" s="26"/>
      <c r="L23" s="26"/>
      <c r="M23" s="30"/>
      <c r="N23" s="24"/>
      <c r="O23" s="28"/>
      <c r="P23" s="24"/>
      <c r="Q23" s="24"/>
      <c r="R23" s="24"/>
      <c r="S23" s="24"/>
      <c r="T23" s="24"/>
      <c r="U23" s="31"/>
      <c r="V23" s="24"/>
      <c r="W23" s="24"/>
      <c r="X23" s="24"/>
      <c r="Y23" s="24"/>
      <c r="Z23" s="24"/>
      <c r="AA23" s="24"/>
      <c r="AB23" s="24"/>
      <c r="AC23" s="24"/>
      <c r="AD23" s="24"/>
      <c r="AE23" s="24"/>
    </row>
    <row r="24" spans="1:31" ht="38.25" customHeight="1" x14ac:dyDescent="0.25">
      <c r="A24" s="32" t="s">
        <v>55</v>
      </c>
      <c r="B24" s="44" t="s">
        <v>66</v>
      </c>
      <c r="C24" s="44"/>
      <c r="D24" s="44"/>
      <c r="E24" s="44"/>
      <c r="F24" s="44"/>
      <c r="G24" s="44"/>
      <c r="H24" s="24"/>
      <c r="I24" s="24"/>
      <c r="J24" s="24"/>
      <c r="K24" s="30"/>
      <c r="L24" s="30"/>
      <c r="M24" s="30"/>
      <c r="N24" s="24"/>
      <c r="O24" s="28"/>
      <c r="P24" s="24"/>
      <c r="Q24" s="24"/>
      <c r="R24" s="24"/>
      <c r="S24" s="24"/>
      <c r="T24" s="24"/>
      <c r="U24" s="31"/>
    </row>
    <row r="25" spans="1:31" ht="24.75" customHeight="1" x14ac:dyDescent="0.25">
      <c r="A25" s="32" t="s">
        <v>23</v>
      </c>
      <c r="B25" s="44" t="s">
        <v>60</v>
      </c>
      <c r="C25" s="44"/>
      <c r="D25" s="44"/>
      <c r="E25" s="44"/>
      <c r="F25" s="44"/>
      <c r="G25" s="44"/>
      <c r="H25" s="24"/>
      <c r="I25" s="24"/>
      <c r="J25" s="24"/>
      <c r="K25" s="24"/>
      <c r="L25" s="24"/>
      <c r="M25" s="24"/>
      <c r="N25" s="24"/>
      <c r="O25" s="28"/>
      <c r="P25" s="24"/>
      <c r="Q25" s="24"/>
      <c r="R25" s="24"/>
      <c r="S25" s="24"/>
      <c r="T25" s="24"/>
      <c r="U25" s="33"/>
    </row>
    <row r="26" spans="1:31" ht="22.5" customHeight="1" x14ac:dyDescent="0.25">
      <c r="A26" s="32" t="s">
        <v>54</v>
      </c>
      <c r="B26" s="44" t="s">
        <v>67</v>
      </c>
      <c r="C26" s="44"/>
      <c r="D26" s="44"/>
      <c r="E26" s="44"/>
      <c r="F26" s="44"/>
      <c r="G26" s="44"/>
      <c r="H26" s="24"/>
      <c r="I26" s="24"/>
      <c r="J26" s="24"/>
      <c r="K26" s="24"/>
      <c r="L26" s="34"/>
      <c r="M26" s="24"/>
      <c r="N26" s="24"/>
      <c r="O26" s="28"/>
      <c r="P26" s="24"/>
      <c r="Q26" s="24"/>
      <c r="R26" s="24"/>
      <c r="S26" s="24"/>
      <c r="T26" s="24"/>
      <c r="U26" s="33"/>
    </row>
    <row r="27" spans="1:31" ht="24.75" customHeight="1" x14ac:dyDescent="0.25">
      <c r="A27" s="32" t="s">
        <v>27</v>
      </c>
      <c r="B27" s="44" t="s">
        <v>61</v>
      </c>
      <c r="C27" s="44"/>
      <c r="D27" s="44"/>
      <c r="E27" s="44"/>
      <c r="F27" s="44"/>
      <c r="G27" s="44"/>
      <c r="H27" s="24"/>
      <c r="I27" s="24"/>
      <c r="J27" s="24"/>
      <c r="K27" s="24"/>
      <c r="L27" s="24"/>
      <c r="M27" s="24"/>
      <c r="N27" s="24"/>
      <c r="O27" s="28"/>
      <c r="P27" s="24"/>
      <c r="Q27" s="24"/>
      <c r="R27" s="24"/>
      <c r="S27" s="24"/>
      <c r="T27" s="24"/>
      <c r="U27" s="33"/>
    </row>
    <row r="28" spans="1:31" ht="32.25" customHeight="1" x14ac:dyDescent="0.25">
      <c r="A28" s="32" t="s">
        <v>62</v>
      </c>
      <c r="B28" s="45" t="s">
        <v>63</v>
      </c>
      <c r="C28" s="46"/>
      <c r="D28" s="46"/>
      <c r="E28" s="46"/>
      <c r="F28" s="46"/>
      <c r="G28" s="47"/>
      <c r="H28" s="24"/>
      <c r="I28" s="24"/>
      <c r="J28" s="24"/>
      <c r="K28" s="24"/>
      <c r="L28" s="24"/>
      <c r="M28" s="24"/>
      <c r="N28" s="24"/>
      <c r="O28" s="30"/>
      <c r="P28" s="24"/>
      <c r="Q28" s="24"/>
      <c r="R28" s="24"/>
      <c r="S28" s="24"/>
      <c r="T28" s="24"/>
      <c r="U28" s="24"/>
    </row>
    <row r="29" spans="1:31" ht="27.75" customHeight="1" x14ac:dyDescent="0.25">
      <c r="A29" s="32" t="s">
        <v>30</v>
      </c>
      <c r="B29" s="44" t="s">
        <v>69</v>
      </c>
      <c r="C29" s="44"/>
      <c r="D29" s="44"/>
      <c r="E29" s="44"/>
      <c r="F29" s="44"/>
      <c r="G29" s="44"/>
      <c r="H29" s="24"/>
      <c r="I29" s="24"/>
      <c r="J29" s="24"/>
      <c r="K29" s="24"/>
      <c r="L29" s="24"/>
      <c r="M29" s="24"/>
      <c r="N29" s="24"/>
      <c r="O29" s="24"/>
      <c r="P29" s="24"/>
      <c r="Q29" s="24"/>
      <c r="R29" s="24"/>
      <c r="S29" s="24"/>
      <c r="T29" s="24"/>
      <c r="U29" s="24"/>
    </row>
    <row r="30" spans="1:31" ht="39" customHeight="1" x14ac:dyDescent="0.25">
      <c r="A30" s="32" t="s">
        <v>36</v>
      </c>
      <c r="B30" s="44" t="s">
        <v>68</v>
      </c>
      <c r="C30" s="44"/>
      <c r="D30" s="44"/>
      <c r="E30" s="44"/>
      <c r="F30" s="44"/>
      <c r="G30" s="44"/>
      <c r="H30" s="24"/>
      <c r="I30" s="24"/>
      <c r="J30" s="24"/>
      <c r="K30" s="24"/>
      <c r="L30" s="24"/>
      <c r="M30" s="24"/>
      <c r="N30" s="24"/>
      <c r="O30" s="24"/>
      <c r="P30" s="24"/>
      <c r="Q30" s="24"/>
      <c r="R30" s="24"/>
      <c r="S30" s="24"/>
      <c r="T30" s="24"/>
      <c r="U30" s="24"/>
    </row>
    <row r="31" spans="1:31" ht="27" customHeight="1" x14ac:dyDescent="0.25">
      <c r="A31" s="32" t="s">
        <v>57</v>
      </c>
      <c r="B31" s="44" t="s">
        <v>64</v>
      </c>
      <c r="C31" s="44"/>
      <c r="D31" s="44"/>
      <c r="E31" s="44"/>
      <c r="F31" s="44"/>
      <c r="G31" s="44"/>
      <c r="H31" s="24"/>
      <c r="I31" s="24"/>
      <c r="J31" s="24"/>
      <c r="K31" s="24"/>
      <c r="L31" s="24"/>
      <c r="M31" s="24"/>
      <c r="N31" s="24"/>
      <c r="O31" s="24"/>
      <c r="P31" s="24"/>
      <c r="Q31" s="24"/>
      <c r="R31" s="24"/>
      <c r="S31" s="24"/>
      <c r="T31" s="24"/>
      <c r="U31" s="24"/>
    </row>
    <row r="32" spans="1:31" ht="32.25" customHeight="1" x14ac:dyDescent="0.25">
      <c r="A32" s="32" t="s">
        <v>46</v>
      </c>
      <c r="B32" s="44" t="s">
        <v>70</v>
      </c>
      <c r="C32" s="44"/>
      <c r="D32" s="44"/>
      <c r="E32" s="44"/>
      <c r="F32" s="44"/>
      <c r="G32" s="44"/>
      <c r="H32" s="24"/>
      <c r="I32" s="24"/>
      <c r="J32" s="24"/>
      <c r="K32" s="24"/>
      <c r="L32" s="24"/>
      <c r="M32" s="24"/>
      <c r="N32" s="24"/>
      <c r="O32" s="24"/>
      <c r="P32" s="24"/>
      <c r="Q32" s="24"/>
      <c r="R32" s="24"/>
      <c r="S32" s="24"/>
      <c r="T32" s="24"/>
      <c r="U32" s="24"/>
    </row>
    <row r="33" spans="1:21" ht="24.75" customHeight="1" x14ac:dyDescent="0.25">
      <c r="A33" s="32" t="s">
        <v>53</v>
      </c>
      <c r="B33" s="44" t="s">
        <v>71</v>
      </c>
      <c r="C33" s="44"/>
      <c r="D33" s="44"/>
      <c r="E33" s="44"/>
      <c r="F33" s="44"/>
      <c r="G33" s="44"/>
      <c r="H33" s="24"/>
      <c r="I33" s="24"/>
      <c r="J33" s="24"/>
      <c r="K33" s="24"/>
      <c r="L33" s="24"/>
      <c r="M33" s="24"/>
      <c r="N33" s="24"/>
      <c r="O33" s="24"/>
      <c r="P33" s="24"/>
      <c r="Q33" s="24"/>
      <c r="R33" s="24"/>
      <c r="S33" s="24"/>
      <c r="T33" s="24"/>
      <c r="U33" s="24"/>
    </row>
    <row r="34" spans="1:21" ht="24" customHeight="1" x14ac:dyDescent="0.25">
      <c r="A34" s="32" t="s">
        <v>58</v>
      </c>
      <c r="B34" s="44" t="s">
        <v>72</v>
      </c>
      <c r="C34" s="44"/>
      <c r="D34" s="44"/>
      <c r="E34" s="44"/>
      <c r="F34" s="44"/>
      <c r="G34" s="44"/>
      <c r="H34" s="24"/>
      <c r="I34" s="24"/>
      <c r="J34" s="24"/>
      <c r="K34" s="24"/>
      <c r="L34" s="24"/>
      <c r="M34" s="24"/>
      <c r="N34" s="24"/>
      <c r="O34" s="24"/>
      <c r="P34" s="24"/>
      <c r="Q34" s="24"/>
      <c r="R34" s="24"/>
      <c r="S34" s="24"/>
      <c r="T34" s="24"/>
      <c r="U34" s="24"/>
    </row>
  </sheetData>
  <autoFilter ref="A6:AE20">
    <sortState ref="A7:AE28">
      <sortCondition ref="E6:E28"/>
    </sortState>
  </autoFilter>
  <sortState ref="A1:AC51">
    <sortCondition ref="E6:E29" customList="1,2,3,4,5,6,7,8,9,10,11,12"/>
  </sortState>
  <mergeCells count="48">
    <mergeCell ref="A4:A5"/>
    <mergeCell ref="B4:B5"/>
    <mergeCell ref="C4:C5"/>
    <mergeCell ref="D4:D5"/>
    <mergeCell ref="E4:E5"/>
    <mergeCell ref="A1:AC1"/>
    <mergeCell ref="A3:H3"/>
    <mergeCell ref="I3:Q3"/>
    <mergeCell ref="R3:U3"/>
    <mergeCell ref="V3:AC3"/>
    <mergeCell ref="S4:S5"/>
    <mergeCell ref="F4:F5"/>
    <mergeCell ref="G4:G5"/>
    <mergeCell ref="H4:H5"/>
    <mergeCell ref="I4:I5"/>
    <mergeCell ref="J4:L4"/>
    <mergeCell ref="M4:M5"/>
    <mergeCell ref="N4:N5"/>
    <mergeCell ref="O4:O5"/>
    <mergeCell ref="P4:P5"/>
    <mergeCell ref="Q4:Q5"/>
    <mergeCell ref="R4:R5"/>
    <mergeCell ref="Z4:Z5"/>
    <mergeCell ref="AA4:AA5"/>
    <mergeCell ref="AB4:AB5"/>
    <mergeCell ref="AC4:AC5"/>
    <mergeCell ref="T4:T5"/>
    <mergeCell ref="U4:U5"/>
    <mergeCell ref="V4:V5"/>
    <mergeCell ref="W4:W5"/>
    <mergeCell ref="X4:X5"/>
    <mergeCell ref="Y4:Y5"/>
    <mergeCell ref="B34:G34"/>
    <mergeCell ref="B28:G28"/>
    <mergeCell ref="B29:G29"/>
    <mergeCell ref="B30:G30"/>
    <mergeCell ref="B31:G31"/>
    <mergeCell ref="B32:G32"/>
    <mergeCell ref="B24:G24"/>
    <mergeCell ref="B25:G25"/>
    <mergeCell ref="B26:G26"/>
    <mergeCell ref="B27:G27"/>
    <mergeCell ref="B33:G33"/>
    <mergeCell ref="A18:X18"/>
    <mergeCell ref="A19:X19"/>
    <mergeCell ref="A20:X20"/>
    <mergeCell ref="A22:G22"/>
    <mergeCell ref="A23:G23"/>
  </mergeCells>
  <pageMargins left="0.23622047244094491" right="0.23622047244094491" top="0.74803149606299213" bottom="0.74803149606299213" header="0.31496062992125984" footer="0.31496062992125984"/>
  <pageSetup paperSize="8" scale="4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HMG 2018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Aleš Pekárek</dc:creator>
  <cp:lastModifiedBy>Petr Pačes</cp:lastModifiedBy>
  <cp:lastPrinted>2016-05-06T10:35:56Z</cp:lastPrinted>
  <dcterms:created xsi:type="dcterms:W3CDTF">2015-02-18T14:34:44Z</dcterms:created>
  <dcterms:modified xsi:type="dcterms:W3CDTF">2018-05-21T08:23:34Z</dcterms:modified>
</cp:coreProperties>
</file>